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cler933-my.sharepoint.com/personal/aurelien_breuil_cler_org/Documents/Bureau/Stats Bilan de l'énergie/"/>
    </mc:Choice>
  </mc:AlternateContent>
  <xr:revisionPtr revIDLastSave="2" documentId="8_{66ABABD4-3846-47C8-9666-C2D6FE80C2D7}" xr6:coauthVersionLast="47" xr6:coauthVersionMax="47" xr10:uidLastSave="{96F9E2C4-7C2F-004A-95CB-1EC50E9E7891}"/>
  <bookViews>
    <workbookView xWindow="0" yWindow="500" windowWidth="28800" windowHeight="15780" activeTab="1" xr2:uid="{7889A9E9-72A4-DC49-9393-9B4DBF5767A1}"/>
  </bookViews>
  <sheets>
    <sheet name="évol Prix énergie" sheetId="3" r:id="rId1"/>
    <sheet name="évol Factu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C9" i="3"/>
  <c r="D9" i="3"/>
  <c r="E9" i="3"/>
  <c r="F9" i="3"/>
  <c r="B9" i="3"/>
  <c r="C8" i="3"/>
  <c r="D8" i="3"/>
  <c r="E8" i="3"/>
  <c r="F8" i="3"/>
  <c r="G8" i="3"/>
  <c r="B10" i="2"/>
  <c r="B17" i="2"/>
  <c r="C17" i="2"/>
  <c r="D17" i="2"/>
  <c r="E17" i="2"/>
  <c r="F17" i="2"/>
  <c r="G17" i="2"/>
  <c r="H17" i="2"/>
  <c r="I17" i="2"/>
  <c r="J17" i="2"/>
  <c r="K17" i="2"/>
  <c r="L17" i="2"/>
  <c r="B12" i="2"/>
  <c r="B13" i="2" s="1"/>
  <c r="C12" i="2"/>
  <c r="C13" i="2" s="1"/>
  <c r="D12" i="2"/>
  <c r="D13" i="2" s="1"/>
  <c r="E12" i="2"/>
  <c r="E13" i="2" s="1"/>
  <c r="K10" i="2"/>
  <c r="K12" i="2"/>
  <c r="K13" i="2" s="1"/>
  <c r="J12" i="2"/>
  <c r="J13" i="2" s="1"/>
  <c r="I12" i="2"/>
  <c r="I13" i="2" s="1"/>
  <c r="H12" i="2"/>
  <c r="H13" i="2" s="1"/>
  <c r="F12" i="2"/>
  <c r="F13" i="2" s="1"/>
  <c r="K11" i="2"/>
  <c r="J10" i="2"/>
  <c r="J11" i="2" s="1"/>
  <c r="I10" i="2"/>
  <c r="I11" i="2" s="1"/>
  <c r="H10" i="2"/>
  <c r="H11" i="2" s="1"/>
  <c r="G10" i="2"/>
  <c r="G11" i="2" s="1"/>
  <c r="F10" i="2"/>
  <c r="F11" i="2" s="1"/>
  <c r="E10" i="2"/>
  <c r="E11" i="2" s="1"/>
  <c r="D10" i="2"/>
  <c r="D11" i="2" s="1"/>
  <c r="C10" i="2"/>
  <c r="C11" i="2" s="1"/>
  <c r="B11" i="2"/>
  <c r="G12" i="2"/>
</calcChain>
</file>

<file path=xl/sharedStrings.xml><?xml version="1.0" encoding="utf-8"?>
<sst xmlns="http://schemas.openxmlformats.org/spreadsheetml/2006/main" count="24" uniqueCount="18">
  <si>
    <t>facture énergétique totale (€/an)</t>
  </si>
  <si>
    <t>dont logement</t>
  </si>
  <si>
    <t>dont carburant</t>
  </si>
  <si>
    <t>facture énergétique liée au logement (€/an)</t>
  </si>
  <si>
    <t>Source : Bilan énergétique de la France, SDES 2024</t>
  </si>
  <si>
    <t>-</t>
  </si>
  <si>
    <t>Evolution des prix de l'énergie dans le résidentiel 2019-2024</t>
  </si>
  <si>
    <t>En €TTC courants / MWh</t>
  </si>
  <si>
    <t xml:space="preserve">prix de l'énergie dans le résidentiel </t>
  </si>
  <si>
    <t>évol Prix de l'énergie par rapport à N-1 (%)</t>
  </si>
  <si>
    <t>évol Prix de l'énergie par rapport à 2024 (%)</t>
  </si>
  <si>
    <t>Dans ce tableau, le prix est calculé en rapportant la dépense en énergie du secteur à sa consommation énergétique. Pour le résidentiel, la consommation inclut le solaire thermique et la chaleur des pompes à chaleur alors qu’aucune dépense n’est associée à cette consommation.</t>
  </si>
  <si>
    <t>Evolution de la facture d'énergie des ménages 2014-2024</t>
  </si>
  <si>
    <t>En € courants</t>
  </si>
  <si>
    <t>évol facture totale par rapport à 2024 (€)</t>
  </si>
  <si>
    <t>évol facture totale par rapport à 2024 (%)</t>
  </si>
  <si>
    <t>évol facture énergétique logement par rapport à 2024 (€)</t>
  </si>
  <si>
    <t>évol facture énergétique logement par rapport à 2024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</si>
</sst>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\ [$€-40C]_-;\-* #,##0\ [$€-40C]_-;_-* &quot;-&quot;??\ [$€-40C]_-;_-@_-"/>
    <numFmt numFmtId="165" formatCode="_ * #,##0_)\ &quot;€&quot;_ ;_ * \(#,##0\)\ &quot;€&quot;_ ;_ * &quot;-&quot;??_)\ &quot;€&quot;_ ;_ @_ "/>
    <numFmt numFmtId="166" formatCode="0.0%"/>
  </numFmts>
  <fonts count="1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i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2"/>
      <color theme="0"/>
      <name val="Aptos Narrow"/>
      <scheme val="minor"/>
    </font>
    <font>
      <b/>
      <i/>
      <sz val="12"/>
      <color theme="0"/>
      <name val="Aptos Narrow"/>
      <scheme val="minor"/>
    </font>
    <font>
      <b/>
      <i/>
      <sz val="12"/>
      <color theme="1"/>
      <name val="Aptos Narrow"/>
      <scheme val="minor"/>
    </font>
    <font>
      <b/>
      <sz val="10"/>
      <name val="Arial"/>
      <family val="2"/>
    </font>
    <font>
      <sz val="10"/>
      <name val="Arial"/>
      <family val="2"/>
    </font>
    <font>
      <i/>
      <u/>
      <sz val="12"/>
      <color theme="10"/>
      <name val="Aptos Narrow"/>
      <family val="2"/>
      <scheme val="minor"/>
    </font>
    <font>
      <sz val="12"/>
      <color theme="1"/>
      <name val="Aptos Narrow"/>
      <scheme val="minor"/>
    </font>
    <font>
      <sz val="12"/>
      <name val="Aptos Narrow"/>
      <scheme val="minor"/>
    </font>
    <font>
      <sz val="12"/>
      <color rgb="FF00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9" fontId="12" fillId="4" borderId="9" xfId="2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9" fontId="12" fillId="4" borderId="8" xfId="2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wrapText="1"/>
    </xf>
    <xf numFmtId="0" fontId="10" fillId="3" borderId="20" xfId="0" applyFont="1" applyFill="1" applyBorder="1" applyAlignment="1">
      <alignment wrapText="1"/>
    </xf>
    <xf numFmtId="0" fontId="10" fillId="3" borderId="21" xfId="0" applyFont="1" applyFill="1" applyBorder="1" applyAlignment="1">
      <alignment wrapText="1"/>
    </xf>
    <xf numFmtId="0" fontId="4" fillId="3" borderId="22" xfId="0" applyFont="1" applyFill="1" applyBorder="1" applyAlignment="1">
      <alignment wrapText="1"/>
    </xf>
    <xf numFmtId="0" fontId="3" fillId="3" borderId="23" xfId="0" applyFont="1" applyFill="1" applyBorder="1" applyAlignment="1">
      <alignment wrapText="1"/>
    </xf>
    <xf numFmtId="0" fontId="10" fillId="3" borderId="19" xfId="0" applyFont="1" applyFill="1" applyBorder="1" applyAlignment="1">
      <alignment wrapText="1"/>
    </xf>
    <xf numFmtId="0" fontId="11" fillId="3" borderId="21" xfId="0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3" applyFont="1" applyAlignment="1"/>
    <xf numFmtId="0" fontId="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10" fontId="17" fillId="0" borderId="0" xfId="0" applyNumberFormat="1" applyFont="1"/>
    <xf numFmtId="0" fontId="18" fillId="0" borderId="0" xfId="0" applyFont="1"/>
    <xf numFmtId="9" fontId="2" fillId="4" borderId="12" xfId="2" applyFont="1" applyFill="1" applyBorder="1" applyAlignment="1">
      <alignment horizontal="center" vertical="center"/>
    </xf>
    <xf numFmtId="9" fontId="2" fillId="4" borderId="2" xfId="2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9" fontId="8" fillId="7" borderId="29" xfId="0" applyNumberFormat="1" applyFont="1" applyFill="1" applyBorder="1"/>
    <xf numFmtId="166" fontId="8" fillId="7" borderId="30" xfId="0" applyNumberFormat="1" applyFont="1" applyFill="1" applyBorder="1" applyAlignment="1">
      <alignment horizontal="center"/>
    </xf>
    <xf numFmtId="9" fontId="17" fillId="0" borderId="34" xfId="0" applyNumberFormat="1" applyFont="1" applyBorder="1" applyAlignment="1">
      <alignment horizontal="center"/>
    </xf>
    <xf numFmtId="9" fontId="17" fillId="0" borderId="34" xfId="0" applyNumberFormat="1" applyFont="1" applyBorder="1"/>
    <xf numFmtId="0" fontId="4" fillId="6" borderId="31" xfId="0" applyFont="1" applyFill="1" applyBorder="1"/>
    <xf numFmtId="0" fontId="17" fillId="0" borderId="32" xfId="0" applyFont="1" applyBorder="1"/>
    <xf numFmtId="0" fontId="17" fillId="0" borderId="33" xfId="0" applyFont="1" applyBorder="1"/>
    <xf numFmtId="0" fontId="4" fillId="6" borderId="35" xfId="0" applyFont="1" applyFill="1" applyBorder="1"/>
    <xf numFmtId="9" fontId="17" fillId="0" borderId="36" xfId="0" applyNumberFormat="1" applyFont="1" applyBorder="1"/>
    <xf numFmtId="0" fontId="3" fillId="6" borderId="28" xfId="0" applyFont="1" applyFill="1" applyBorder="1"/>
  </cellXfs>
  <cellStyles count="4">
    <cellStyle name="Hyperlink" xfId="3" xr:uid="{00000000-000B-0000-0000-000008000000}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prix de l'énergie dans le résidentiel (€ TTC / 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'évol Prix énergie'!$A$7</c:f>
              <c:strCache>
                <c:ptCount val="1"/>
                <c:pt idx="0">
                  <c:v>prix de l'énergie dans le résidentiel 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'évol Prix énergie'!$B$6:$G$6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'évol Prix énergie'!$B$7:$G$7</c:f>
              <c:numCache>
                <c:formatCode>General</c:formatCode>
                <c:ptCount val="6"/>
                <c:pt idx="0">
                  <c:v>103</c:v>
                </c:pt>
                <c:pt idx="1">
                  <c:v>106</c:v>
                </c:pt>
                <c:pt idx="2">
                  <c:v>106</c:v>
                </c:pt>
                <c:pt idx="3">
                  <c:v>123</c:v>
                </c:pt>
                <c:pt idx="4">
                  <c:v>137</c:v>
                </c:pt>
                <c:pt idx="5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E0C-86E2-AE3C92CC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0367"/>
        <c:axId val="1727051327"/>
      </c:lineChart>
      <c:catAx>
        <c:axId val="173125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7051327"/>
        <c:crosses val="autoZero"/>
        <c:auto val="1"/>
        <c:lblAlgn val="ctr"/>
        <c:lblOffset val="100"/>
        <c:noMultiLvlLbl val="0"/>
      </c:catAx>
      <c:valAx>
        <c:axId val="172705132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125036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'évol Facture'!$A$7</c:f>
              <c:strCache>
                <c:ptCount val="1"/>
                <c:pt idx="0">
                  <c:v>facture énergétique totale (€/an)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'évol Facture'!$B$6:$L$6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'évol Facture'!$B$7:$L$7</c:f>
              <c:numCache>
                <c:formatCode>_-* #\ ##0\ [$€-40C]_-;\-* #\ ##0\ [$€-40C]_-;_-* "-"??\ [$€-40C]_-;_-@_-</c:formatCode>
                <c:ptCount val="11"/>
                <c:pt idx="0">
                  <c:v>2901</c:v>
                </c:pt>
                <c:pt idx="1">
                  <c:v>2832</c:v>
                </c:pt>
                <c:pt idx="2">
                  <c:v>2807</c:v>
                </c:pt>
                <c:pt idx="3">
                  <c:v>2934</c:v>
                </c:pt>
                <c:pt idx="4">
                  <c:v>3103</c:v>
                </c:pt>
                <c:pt idx="5">
                  <c:v>3120</c:v>
                </c:pt>
                <c:pt idx="6">
                  <c:v>2721</c:v>
                </c:pt>
                <c:pt idx="7">
                  <c:v>3135</c:v>
                </c:pt>
                <c:pt idx="8">
                  <c:v>3540</c:v>
                </c:pt>
                <c:pt idx="9">
                  <c:v>3623</c:v>
                </c:pt>
                <c:pt idx="10">
                  <c:v>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4-41B5-AC48-7BE5A31B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687295"/>
        <c:axId val="1740733759"/>
      </c:lineChart>
      <c:catAx>
        <c:axId val="172668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733759"/>
        <c:crosses val="autoZero"/>
        <c:auto val="1"/>
        <c:lblAlgn val="ctr"/>
        <c:lblOffset val="100"/>
        <c:noMultiLvlLbl val="0"/>
      </c:catAx>
      <c:valAx>
        <c:axId val="1740733759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668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'évol Facture'!$A$17</c:f>
              <c:strCache>
                <c:ptCount val="1"/>
                <c:pt idx="0">
                  <c:v>facture énergétique liée au logement (€/an)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'évol Facture'!$G$16:$L$16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'évol Facture'!$G$17:$L$17</c:f>
              <c:numCache>
                <c:formatCode>_-* #\ ##0\ [$€-40C]_-;\-* #\ ##0\ [$€-40C]_-;_-* "-"??\ [$€-40C]_-;_-@_-</c:formatCode>
                <c:ptCount val="6"/>
                <c:pt idx="0">
                  <c:v>1619</c:v>
                </c:pt>
                <c:pt idx="1">
                  <c:v>1610</c:v>
                </c:pt>
                <c:pt idx="2">
                  <c:v>1732</c:v>
                </c:pt>
                <c:pt idx="3">
                  <c:v>1749</c:v>
                </c:pt>
                <c:pt idx="4">
                  <c:v>1857</c:v>
                </c:pt>
                <c:pt idx="5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0-4AE7-AC83-E4240EDE5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0367"/>
        <c:axId val="1727051327"/>
      </c:lineChart>
      <c:catAx>
        <c:axId val="173125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7051327"/>
        <c:crosses val="autoZero"/>
        <c:auto val="1"/>
        <c:lblAlgn val="ctr"/>
        <c:lblOffset val="100"/>
        <c:noMultiLvlLbl val="0"/>
      </c:catAx>
      <c:valAx>
        <c:axId val="1727051327"/>
        <c:scaling>
          <c:orientation val="minMax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125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10</xdr:row>
      <xdr:rowOff>0</xdr:rowOff>
    </xdr:from>
    <xdr:to>
      <xdr:col>9</xdr:col>
      <xdr:colOff>444211</xdr:colOff>
      <xdr:row>20</xdr:row>
      <xdr:rowOff>137104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8A3AB59-7709-4DBD-9194-20BE46D0C434}"/>
            </a:ext>
            <a:ext uri="{147F2762-F138-4A5C-976F-8EAC2B608ADB}">
              <a16:predDERef xmlns:a16="http://schemas.microsoft.com/office/drawing/2014/main" pred="{81F5685B-688A-40E2-ACDC-1B64EEA25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13566</xdr:colOff>
      <xdr:row>5</xdr:row>
      <xdr:rowOff>4619</xdr:rowOff>
    </xdr:from>
    <xdr:to>
      <xdr:col>18</xdr:col>
      <xdr:colOff>470766</xdr:colOff>
      <xdr:row>15</xdr:row>
      <xdr:rowOff>162214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1F5685B-688A-40E2-ACDC-1B64EEA25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16453</xdr:colOff>
      <xdr:row>18</xdr:row>
      <xdr:rowOff>66386</xdr:rowOff>
    </xdr:from>
    <xdr:to>
      <xdr:col>7</xdr:col>
      <xdr:colOff>241589</xdr:colOff>
      <xdr:row>33</xdr:row>
      <xdr:rowOff>98715</xdr:rowOff>
    </xdr:to>
    <xdr:graphicFrame macro="">
      <xdr:nvGraphicFramePr>
        <xdr:cNvPr id="3" name="Graphique 4">
          <a:extLst>
            <a:ext uri="{FF2B5EF4-FFF2-40B4-BE49-F238E27FC236}">
              <a16:creationId xmlns:a16="http://schemas.microsoft.com/office/drawing/2014/main" id="{905920CF-6C6D-4F7E-935E-29B294FD4C56}"/>
            </a:ext>
            <a:ext uri="{147F2762-F138-4A5C-976F-8EAC2B608ADB}">
              <a16:predDERef xmlns:a16="http://schemas.microsoft.com/office/drawing/2014/main" pred="{81F5685B-688A-40E2-ACDC-1B64EEA25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tatistiques.developpement-durable.gouv.fr/bilan-energetique-de-la-france-en-2024-synthe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tatistiques.developpement-durable.gouv.fr/bilan-energetique-de-la-france-en-2024-synthe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8925-16F8-4322-B849-63D0F8A69D5C}">
  <dimension ref="A2:L12"/>
  <sheetViews>
    <sheetView workbookViewId="0">
      <selection activeCell="G7" sqref="G7"/>
    </sheetView>
  </sheetViews>
  <sheetFormatPr baseColWidth="10" defaultColWidth="8.83203125" defaultRowHeight="16"/>
  <cols>
    <col min="1" max="1" width="50.6640625" customWidth="1"/>
    <col min="11" max="11" width="9.1640625" bestFit="1" customWidth="1"/>
  </cols>
  <sheetData>
    <row r="2" spans="1:12" ht="22">
      <c r="A2" s="8" t="s">
        <v>6</v>
      </c>
    </row>
    <row r="3" spans="1:12">
      <c r="A3" s="40" t="s">
        <v>4</v>
      </c>
    </row>
    <row r="4" spans="1:1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>
      <c r="A6" s="43" t="s">
        <v>7</v>
      </c>
      <c r="B6" s="48">
        <v>2019</v>
      </c>
      <c r="C6" s="49">
        <v>2020</v>
      </c>
      <c r="D6" s="50">
        <v>2021</v>
      </c>
      <c r="E6" s="50">
        <v>2022</v>
      </c>
      <c r="F6" s="50">
        <v>2023</v>
      </c>
      <c r="G6" s="51">
        <v>2024</v>
      </c>
      <c r="H6" s="43"/>
      <c r="I6" s="43"/>
      <c r="J6" s="43"/>
      <c r="K6" s="43"/>
      <c r="L6" s="42"/>
    </row>
    <row r="7" spans="1:12">
      <c r="A7" s="56" t="s">
        <v>8</v>
      </c>
      <c r="B7" s="57">
        <v>103</v>
      </c>
      <c r="C7" s="57">
        <v>106</v>
      </c>
      <c r="D7" s="57">
        <v>106</v>
      </c>
      <c r="E7" s="57">
        <v>123</v>
      </c>
      <c r="F7" s="57">
        <v>137</v>
      </c>
      <c r="G7" s="58">
        <v>154</v>
      </c>
      <c r="H7" s="44"/>
      <c r="I7" s="44"/>
      <c r="J7" s="43"/>
      <c r="K7" s="43"/>
      <c r="L7" s="42"/>
    </row>
    <row r="8" spans="1:12">
      <c r="A8" s="59" t="s">
        <v>9</v>
      </c>
      <c r="B8" s="54" t="s">
        <v>5</v>
      </c>
      <c r="C8" s="55">
        <f t="shared" ref="C8:F8" si="0">(C7-B7)/B7</f>
        <v>2.9126213592233011E-2</v>
      </c>
      <c r="D8" s="55">
        <f t="shared" si="0"/>
        <v>0</v>
      </c>
      <c r="E8" s="55">
        <f t="shared" si="0"/>
        <v>0.16037735849056603</v>
      </c>
      <c r="F8" s="55">
        <f t="shared" si="0"/>
        <v>0.11382113821138211</v>
      </c>
      <c r="G8" s="60">
        <f>(G7-F7)/F7</f>
        <v>0.12408759124087591</v>
      </c>
      <c r="H8" s="44"/>
      <c r="I8" s="44"/>
      <c r="J8" s="43"/>
      <c r="K8" s="43"/>
      <c r="L8" s="42"/>
    </row>
    <row r="9" spans="1:12" ht="22.5" customHeight="1">
      <c r="A9" s="61" t="s">
        <v>10</v>
      </c>
      <c r="B9" s="52">
        <f>($G$7-B7)/B7</f>
        <v>0.49514563106796117</v>
      </c>
      <c r="C9" s="52">
        <f t="shared" ref="C9:F9" si="1">($G$7-C7)/C7</f>
        <v>0.45283018867924529</v>
      </c>
      <c r="D9" s="52">
        <f t="shared" si="1"/>
        <v>0.45283018867924529</v>
      </c>
      <c r="E9" s="52">
        <f t="shared" si="1"/>
        <v>0.25203252032520324</v>
      </c>
      <c r="F9" s="52">
        <f t="shared" si="1"/>
        <v>0.12408759124087591</v>
      </c>
      <c r="G9" s="53" t="s">
        <v>5</v>
      </c>
    </row>
    <row r="10" spans="1:12" ht="22.5" customHeight="1">
      <c r="A10" s="45"/>
    </row>
    <row r="11" spans="1:12" ht="86.25" customHeight="1">
      <c r="A11" s="41" t="s">
        <v>11</v>
      </c>
    </row>
    <row r="12" spans="1:12">
      <c r="A12" s="42"/>
    </row>
  </sheetData>
  <hyperlinks>
    <hyperlink ref="A3" r:id="rId1" xr:uid="{A34FC379-32D9-4417-9CD3-72E38BAD7CA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1D43-ACF2-4003-82EA-734A09077E52}">
  <dimension ref="A2:M36"/>
  <sheetViews>
    <sheetView tabSelected="1" zoomScale="110" zoomScaleNormal="110" workbookViewId="0">
      <selection activeCell="G13" sqref="G13"/>
    </sheetView>
  </sheetViews>
  <sheetFormatPr baseColWidth="10" defaultColWidth="11" defaultRowHeight="16"/>
  <cols>
    <col min="1" max="1" width="28.6640625" style="2" customWidth="1"/>
    <col min="11" max="12" width="11" style="5"/>
  </cols>
  <sheetData>
    <row r="2" spans="1:13" ht="22">
      <c r="A2" s="8" t="s">
        <v>12</v>
      </c>
    </row>
    <row r="3" spans="1:13">
      <c r="A3" s="40" t="s">
        <v>4</v>
      </c>
    </row>
    <row r="4" spans="1:13">
      <c r="A4" s="40"/>
    </row>
    <row r="6" spans="1:13" ht="17">
      <c r="A6" s="41" t="s">
        <v>13</v>
      </c>
      <c r="B6" s="22">
        <v>2014</v>
      </c>
      <c r="C6" s="23">
        <v>2015</v>
      </c>
      <c r="D6" s="23">
        <v>2016</v>
      </c>
      <c r="E6" s="23">
        <v>2017</v>
      </c>
      <c r="F6" s="23">
        <v>2018</v>
      </c>
      <c r="G6" s="23">
        <v>2019</v>
      </c>
      <c r="H6" s="23">
        <v>2020</v>
      </c>
      <c r="I6" s="23">
        <v>2021</v>
      </c>
      <c r="J6" s="23">
        <v>2022</v>
      </c>
      <c r="K6" s="23">
        <v>2023</v>
      </c>
      <c r="L6" s="24">
        <v>2024</v>
      </c>
    </row>
    <row r="7" spans="1:13" ht="17">
      <c r="A7" s="31" t="s">
        <v>0</v>
      </c>
      <c r="B7" s="25">
        <v>2901</v>
      </c>
      <c r="C7" s="10">
        <v>2832</v>
      </c>
      <c r="D7" s="10">
        <v>2807</v>
      </c>
      <c r="E7" s="10">
        <v>2934</v>
      </c>
      <c r="F7" s="10">
        <v>3103</v>
      </c>
      <c r="G7" s="10">
        <v>3120</v>
      </c>
      <c r="H7" s="10">
        <v>2721</v>
      </c>
      <c r="I7" s="10">
        <v>3135</v>
      </c>
      <c r="J7" s="10">
        <v>3540</v>
      </c>
      <c r="K7" s="10">
        <v>3623</v>
      </c>
      <c r="L7" s="11">
        <v>3744</v>
      </c>
      <c r="M7" s="7"/>
    </row>
    <row r="8" spans="1:13" ht="17">
      <c r="A8" s="32" t="s">
        <v>1</v>
      </c>
      <c r="B8" s="26">
        <v>1470</v>
      </c>
      <c r="C8" s="9">
        <v>1527</v>
      </c>
      <c r="D8" s="9">
        <v>1552</v>
      </c>
      <c r="E8" s="9">
        <v>1554</v>
      </c>
      <c r="F8" s="9">
        <v>1586</v>
      </c>
      <c r="G8" s="9">
        <v>1619</v>
      </c>
      <c r="H8" s="9">
        <v>1610</v>
      </c>
      <c r="I8" s="9">
        <v>1732</v>
      </c>
      <c r="J8" s="9">
        <v>1749</v>
      </c>
      <c r="K8" s="9">
        <v>1857</v>
      </c>
      <c r="L8" s="12">
        <v>2071</v>
      </c>
    </row>
    <row r="9" spans="1:13" ht="17">
      <c r="A9" s="33" t="s">
        <v>2</v>
      </c>
      <c r="B9" s="27">
        <v>1431</v>
      </c>
      <c r="C9" s="13">
        <v>1305</v>
      </c>
      <c r="D9" s="13">
        <v>1255</v>
      </c>
      <c r="E9" s="13">
        <v>1380</v>
      </c>
      <c r="F9" s="13">
        <v>1517</v>
      </c>
      <c r="G9" s="13">
        <v>1501</v>
      </c>
      <c r="H9" s="13">
        <v>1111</v>
      </c>
      <c r="I9" s="13">
        <v>1403</v>
      </c>
      <c r="J9" s="13">
        <v>1791</v>
      </c>
      <c r="K9" s="13">
        <v>1766</v>
      </c>
      <c r="L9" s="14">
        <v>1673</v>
      </c>
    </row>
    <row r="10" spans="1:13" ht="34">
      <c r="A10" s="34" t="s">
        <v>14</v>
      </c>
      <c r="B10" s="28">
        <f>$L$7-B7</f>
        <v>843</v>
      </c>
      <c r="C10" s="15">
        <f t="shared" ref="C10:J10" si="0">$L$7-C7</f>
        <v>912</v>
      </c>
      <c r="D10" s="15">
        <f t="shared" si="0"/>
        <v>937</v>
      </c>
      <c r="E10" s="15">
        <f>$L$7-E7</f>
        <v>810</v>
      </c>
      <c r="F10" s="15">
        <f t="shared" si="0"/>
        <v>641</v>
      </c>
      <c r="G10" s="15">
        <f t="shared" si="0"/>
        <v>624</v>
      </c>
      <c r="H10" s="15">
        <f t="shared" si="0"/>
        <v>1023</v>
      </c>
      <c r="I10" s="15">
        <f t="shared" si="0"/>
        <v>609</v>
      </c>
      <c r="J10" s="15">
        <f t="shared" si="0"/>
        <v>204</v>
      </c>
      <c r="K10" s="15">
        <f>$L$7-K7</f>
        <v>121</v>
      </c>
      <c r="L10" s="21" t="s">
        <v>5</v>
      </c>
    </row>
    <row r="11" spans="1:13" ht="34">
      <c r="A11" s="35" t="s">
        <v>15</v>
      </c>
      <c r="B11" s="46">
        <f t="shared" ref="B11:K11" si="1">B10/B7</f>
        <v>0.2905894519131334</v>
      </c>
      <c r="C11" s="47">
        <f t="shared" si="1"/>
        <v>0.32203389830508472</v>
      </c>
      <c r="D11" s="47">
        <f t="shared" si="1"/>
        <v>0.33380833630210188</v>
      </c>
      <c r="E11" s="47">
        <f t="shared" si="1"/>
        <v>0.27607361963190186</v>
      </c>
      <c r="F11" s="47">
        <f t="shared" si="1"/>
        <v>0.20657428295198196</v>
      </c>
      <c r="G11" s="47">
        <f t="shared" si="1"/>
        <v>0.2</v>
      </c>
      <c r="H11" s="47">
        <f t="shared" si="1"/>
        <v>0.37596471885336274</v>
      </c>
      <c r="I11" s="47">
        <f t="shared" si="1"/>
        <v>0.19425837320574163</v>
      </c>
      <c r="J11" s="47">
        <f t="shared" si="1"/>
        <v>5.7627118644067797E-2</v>
      </c>
      <c r="K11" s="47">
        <f t="shared" si="1"/>
        <v>3.3397736682307479E-2</v>
      </c>
      <c r="L11" s="20" t="s">
        <v>5</v>
      </c>
    </row>
    <row r="12" spans="1:13" ht="36" customHeight="1">
      <c r="A12" s="36" t="s">
        <v>16</v>
      </c>
      <c r="B12" s="29">
        <f t="shared" ref="B12:E12" si="2">$L$8-B8</f>
        <v>601</v>
      </c>
      <c r="C12" s="16">
        <f t="shared" si="2"/>
        <v>544</v>
      </c>
      <c r="D12" s="16">
        <f t="shared" si="2"/>
        <v>519</v>
      </c>
      <c r="E12" s="16">
        <f t="shared" si="2"/>
        <v>517</v>
      </c>
      <c r="F12" s="16">
        <f t="shared" ref="F12:K12" si="3">$L$8-F8</f>
        <v>485</v>
      </c>
      <c r="G12" s="16">
        <f t="shared" si="3"/>
        <v>452</v>
      </c>
      <c r="H12" s="16">
        <f t="shared" si="3"/>
        <v>461</v>
      </c>
      <c r="I12" s="16">
        <f t="shared" si="3"/>
        <v>339</v>
      </c>
      <c r="J12" s="16">
        <f t="shared" si="3"/>
        <v>322</v>
      </c>
      <c r="K12" s="16">
        <f t="shared" si="3"/>
        <v>214</v>
      </c>
      <c r="L12" s="17" t="s">
        <v>5</v>
      </c>
    </row>
    <row r="13" spans="1:13" ht="39" customHeight="1">
      <c r="A13" s="37" t="s">
        <v>17</v>
      </c>
      <c r="B13" s="30">
        <f t="shared" ref="B13:E13" si="4">B12/B8</f>
        <v>0.40884353741496599</v>
      </c>
      <c r="C13" s="18">
        <f t="shared" si="4"/>
        <v>0.35625409299279631</v>
      </c>
      <c r="D13" s="18">
        <f t="shared" si="4"/>
        <v>0.33440721649484534</v>
      </c>
      <c r="E13" s="18">
        <f t="shared" si="4"/>
        <v>0.33268983268983271</v>
      </c>
      <c r="F13" s="18">
        <f t="shared" ref="F13:K13" si="5">F12/F8</f>
        <v>0.30580075662042877</v>
      </c>
      <c r="G13" s="18">
        <f t="shared" si="5"/>
        <v>0.27918468190240892</v>
      </c>
      <c r="H13" s="18">
        <f t="shared" si="5"/>
        <v>0.28633540372670807</v>
      </c>
      <c r="I13" s="18">
        <f t="shared" si="5"/>
        <v>0.19572748267898382</v>
      </c>
      <c r="J13" s="18">
        <f t="shared" si="5"/>
        <v>0.18410520297312749</v>
      </c>
      <c r="K13" s="18">
        <f t="shared" si="5"/>
        <v>0.11523963381798599</v>
      </c>
      <c r="L13" s="19" t="s">
        <v>5</v>
      </c>
    </row>
    <row r="16" spans="1:13">
      <c r="B16" s="4">
        <v>2014</v>
      </c>
      <c r="C16" s="4">
        <v>2015</v>
      </c>
      <c r="D16" s="4">
        <v>2016</v>
      </c>
      <c r="E16" s="4">
        <v>2017</v>
      </c>
      <c r="F16" s="4">
        <v>2018</v>
      </c>
      <c r="G16" s="4">
        <v>2019</v>
      </c>
      <c r="H16" s="4">
        <v>2020</v>
      </c>
      <c r="I16" s="4">
        <v>2021</v>
      </c>
      <c r="J16" s="4">
        <v>2022</v>
      </c>
      <c r="K16" s="4">
        <v>2023</v>
      </c>
      <c r="L16" s="4">
        <v>2024</v>
      </c>
    </row>
    <row r="17" spans="1:12" ht="34">
      <c r="A17" s="1" t="s">
        <v>3</v>
      </c>
      <c r="B17" s="3">
        <f t="shared" ref="B17:K17" si="6">B8</f>
        <v>1470</v>
      </c>
      <c r="C17" s="3">
        <f t="shared" si="6"/>
        <v>1527</v>
      </c>
      <c r="D17" s="3">
        <f t="shared" si="6"/>
        <v>1552</v>
      </c>
      <c r="E17" s="3">
        <f t="shared" si="6"/>
        <v>1554</v>
      </c>
      <c r="F17" s="3">
        <f t="shared" si="6"/>
        <v>1586</v>
      </c>
      <c r="G17" s="3">
        <f t="shared" si="6"/>
        <v>1619</v>
      </c>
      <c r="H17" s="3">
        <f t="shared" si="6"/>
        <v>1610</v>
      </c>
      <c r="I17" s="3">
        <f t="shared" si="6"/>
        <v>1732</v>
      </c>
      <c r="J17" s="3">
        <f t="shared" si="6"/>
        <v>1749</v>
      </c>
      <c r="K17" s="3">
        <f t="shared" si="6"/>
        <v>1857</v>
      </c>
      <c r="L17" s="3">
        <f>L8</f>
        <v>2071</v>
      </c>
    </row>
    <row r="36" spans="9:9">
      <c r="I36" s="6"/>
    </row>
  </sheetData>
  <hyperlinks>
    <hyperlink ref="A3" r:id="rId1" xr:uid="{3F85831C-31C8-43C2-B59B-E20CCBDD2C2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en xmlns="ee2b4182-1510-4486-ad07-4865495db7b5">
      <Url xsi:nil="true"/>
      <Description xsi:nil="true"/>
    </lien>
    <TaxCatchAll xmlns="e6c08405-8006-4ba2-a334-28c8476a6b54" xsi:nil="true"/>
    <lcf76f155ced4ddcb4097134ff3c332f xmlns="ee2b4182-1510-4486-ad07-4865495db7b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77652068ED64E9A0CCAD80F5F2FDF" ma:contentTypeVersion="17" ma:contentTypeDescription="Crée un document." ma:contentTypeScope="" ma:versionID="f610772d6cf8f462acffe890105324db">
  <xsd:schema xmlns:xsd="http://www.w3.org/2001/XMLSchema" xmlns:xs="http://www.w3.org/2001/XMLSchema" xmlns:p="http://schemas.microsoft.com/office/2006/metadata/properties" xmlns:ns2="ee2b4182-1510-4486-ad07-4865495db7b5" xmlns:ns3="e6c08405-8006-4ba2-a334-28c8476a6b54" targetNamespace="http://schemas.microsoft.com/office/2006/metadata/properties" ma:root="true" ma:fieldsID="a7ed1e889a5c6c4908dc615cacc69001" ns2:_="" ns3:_="">
    <xsd:import namespace="ee2b4182-1510-4486-ad07-4865495db7b5"/>
    <xsd:import namespace="e6c08405-8006-4ba2-a334-28c8476a6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  <xsd:element ref="ns2:li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b4182-1510-4486-ad07-4865495db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247937e-7354-4b8f-a164-7e9ef7044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en" ma:index="22" nillable="true" ma:displayName="lien" ma:format="Hyperlink" ma:internalName="li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08405-8006-4ba2-a334-28c8476a6b5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f5360cd-92ac-475f-a5ed-a642a77b5fe8}" ma:internalName="TaxCatchAll" ma:showField="CatchAllData" ma:web="e6c08405-8006-4ba2-a334-28c8476a6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65EF3-4B46-4A02-8EFE-D327A1CE3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A51BD-A3AA-4F34-B582-11FE56FBEDBA}">
  <ds:schemaRefs>
    <ds:schemaRef ds:uri="http://schemas.microsoft.com/office/infopath/2007/PartnerControls"/>
    <ds:schemaRef ds:uri="ee2b4182-1510-4486-ad07-4865495db7b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e6c08405-8006-4ba2-a334-28c8476a6b5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4A22A0-50B5-4BD0-8FA6-69E17A1FA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b4182-1510-4486-ad07-4865495db7b5"/>
    <ds:schemaRef ds:uri="e6c08405-8006-4ba2-a334-28c8476a6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évol Prix énergie</vt:lpstr>
      <vt:lpstr>évol Facture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Valérie Duc</dc:creator>
  <cp:keywords/>
  <dc:description/>
  <cp:lastModifiedBy>Aurélien BREUIL</cp:lastModifiedBy>
  <cp:revision/>
  <dcterms:created xsi:type="dcterms:W3CDTF">2026-01-28T14:58:40Z</dcterms:created>
  <dcterms:modified xsi:type="dcterms:W3CDTF">2026-02-16T16:07:55Z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0x01010007C77652068ED64E9A0CCAD80F5F2FDF</vt:lpwstr>
  </property>
  <property fmtid="{D5CDD505-2E9C-101B-9397-08002B2CF9AE}" pid="3" name="MediaServiceImageTags">
    <vt:lpwstr/>
  </property>
</Properties>
</file>